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<sst xmlns="http://schemas.openxmlformats.org/spreadsheetml/2006/main" count="127" uniqueCount="95">
  <si>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</si>
  <si>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</si>
  <si>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</si>
  <si>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</si>
  <si>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</si>
  <si>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</si>
  <si>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</si>
  <si>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</si>
  <si>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</si>
  <si>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</si>
  <si>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</si>
  <si>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</si>
  <si>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</si>
  <si>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</si>
  <si>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</si>
  <si>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</si>
  <si>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</si>
  <si>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</si>
  <si>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</si>
  <si>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</si>
  <si>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</si>
  <si>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</si>
  <si>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</si>
  <si>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</si>
  <si>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</si>
  <si>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</si>
  <si>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</si>
  <si>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</rPr>
      <t>(osim izgradnje komunalne infrastrukture)</t>
    </r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</si>
  <si>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</si>
  <si>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</si>
  <si>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</si>
  <si>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</si>
  <si>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</si>
  <si>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</si>
  <si>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</si>
  <si>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</si>
  <si>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</si>
  <si>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</si>
  <si>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</si>
  <si>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</si>
  <si>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</si>
  <si>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</si>
  <si>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</si>
  <si>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</si>
  <si>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</si>
  <si>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</si>
  <si>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</si>
  <si>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</si>
  <si>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</si>
  <si>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</si>
  <si>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</si>
  <si>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</si>
  <si>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</si>
  <si>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</si>
  <si>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</si>
  <si>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</si>
  <si>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</si>
  <si>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</si>
  <si>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</si>
  <si>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</si>
  <si>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</si>
  <si>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</si>
  <si>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</si>
  <si>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</si>
  <si>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</si>
  <si>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</si>
  <si>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</si>
  <si>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</si>
  <si>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</si>
  <si>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</si>
  <si>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</si>
  <si>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Projekti poticanje i pomaganje razvoja turizma na područjima koja nisu turistički razvijena</t>
  </si>
  <si>
    <t>VIII.</t>
  </si>
  <si>
    <r>
      <t xml:space="preserve">OSTALO </t>
    </r>
    <r>
      <rPr>
        <sz val="10"/>
        <rFont val="Calibri"/>
        <family val="2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</si>
  <si>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</si>
  <si>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</si>
  <si>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</si>
  <si>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</si>
  <si>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</si>
  <si>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</si>
  <si>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Smeđa signalizacija</t>
  </si>
  <si>
    <t>Rashodi ureda i TIC-eva</t>
  </si>
  <si>
    <t>Jerko Roglić</t>
  </si>
  <si>
    <t>1.2.</t>
  </si>
  <si>
    <t>Uređenje mjesta</t>
  </si>
  <si>
    <t>Oglašavanje u promotivnim kampanjama javnog i privatnog sektora</t>
  </si>
  <si>
    <t>Nagrade i priznanja (Projekt. Volim Hrvatsku i ostalo)</t>
  </si>
  <si>
    <t xml:space="preserve">Koordinacija subjekata koji su neposredno ili posredno uključeni u turistički promet </t>
  </si>
  <si>
    <t>PLAN 2016</t>
  </si>
  <si>
    <t>Predsjednik  Skupštine:</t>
  </si>
  <si>
    <t>PLAN  2016</t>
  </si>
  <si>
    <t>PLAN 2017</t>
  </si>
  <si>
    <t>indeks        PLAN 2017./ PLAN 2016.</t>
  </si>
  <si>
    <t>FINANCIJSKI  PLAN  2017.</t>
  </si>
  <si>
    <t>Dugi Rat,  15. prosinca 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</si>
</sst>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wrapText="1"/>
    </xf>
    <xf numFmtId="0" fontId="1" fillId="5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5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1" fillId="3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J92" sqref="J92"/>
    </sheetView>
  </sheetViews>
  <sheetFormatPr defaultColWidth="9.140625" defaultRowHeight="15"/>
  <cols>
    <col min="1" max="1" width="5.28125" style="23" bestFit="1" customWidth="1"/>
    <col min="2" max="2" width="50.140625" style="10" customWidth="1"/>
    <col min="3" max="3" width="10.421875" style="5" customWidth="1"/>
    <col min="4" max="5" width="11.28125" style="5" customWidth="1"/>
    <col min="6" max="6" width="9.7109375" style="5" customWidth="1"/>
    <col min="7" max="16384" width="9.140625" style="5" customWidth="1"/>
  </cols>
  <sheetData>
    <row r="1" spans="1:10" s="2" customFormat="1" ht="41.25">
      <c r="A1" s="1" t="s">
        <v>0</v>
      </c>
      <c r="B1" s="1" t="s">
        <v>1</v>
      </c>
      <c r="C1" s="1" t="s">
        <v>90</v>
      </c>
      <c r="D1" s="1" t="s">
        <v>91</v>
      </c>
      <c r="E1" s="1" t="s">
        <v>92</v>
      </c>
      <c r="F1" s="1" t="s">
        <v>2</v>
      </c>
      <c r="J1" s="23"/>
    </row>
    <row r="2" spans="1:6" s="2" customFormat="1" ht="10.5" customHeight="1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6" ht="13.5">
      <c r="A3" s="3" t="s">
        <v>3</v>
      </c>
      <c r="B3" s="4" t="s">
        <v>4</v>
      </c>
      <c r="C3" s="32">
        <v>770000</v>
      </c>
      <c r="D3" s="32">
        <v>770000</v>
      </c>
      <c r="E3" s="40">
        <f>D3/C3*100</f>
        <v>100</v>
      </c>
      <c r="F3" s="37">
        <f>D3/$D$11</f>
        <v>0.5638361360382823</v>
      </c>
    </row>
    <row r="4" spans="1:7" ht="13.5">
      <c r="A4" s="3" t="s">
        <v>5</v>
      </c>
      <c r="B4" s="4" t="s">
        <v>6</v>
      </c>
      <c r="C4" s="32">
        <v>320000</v>
      </c>
      <c r="D4" s="32">
        <v>320000</v>
      </c>
      <c r="E4" s="40">
        <f aca="true" t="shared" si="0" ref="E4:E10">D4/C4*100</f>
        <v>100</v>
      </c>
      <c r="F4" s="37">
        <f aca="true" t="shared" si="1" ref="F4:F10">D4/$D$11</f>
        <v>0.2343215110808446</v>
      </c>
      <c r="G4" s="26"/>
    </row>
    <row r="5" spans="1:6" ht="13.5">
      <c r="A5" s="3" t="s">
        <v>7</v>
      </c>
      <c r="B5" s="4" t="s">
        <v>8</v>
      </c>
      <c r="C5" s="32">
        <v>10000</v>
      </c>
      <c r="D5" s="32">
        <v>10000</v>
      </c>
      <c r="E5" s="40"/>
      <c r="F5" s="3">
        <f t="shared" si="1"/>
        <v>0.0073225472212763935</v>
      </c>
    </row>
    <row r="6" spans="1:6" ht="13.5">
      <c r="A6" s="3" t="s">
        <v>9</v>
      </c>
      <c r="B6" s="6" t="s">
        <v>10</v>
      </c>
      <c r="C6" s="32"/>
      <c r="D6" s="32"/>
      <c r="E6" s="40"/>
      <c r="F6" s="3">
        <f t="shared" si="1"/>
        <v>0</v>
      </c>
    </row>
    <row r="7" spans="1:6" ht="13.5">
      <c r="A7" s="3" t="s">
        <v>11</v>
      </c>
      <c r="B7" s="6" t="s">
        <v>12</v>
      </c>
      <c r="C7" s="32"/>
      <c r="D7" s="32"/>
      <c r="E7" s="40"/>
      <c r="F7" s="3">
        <f t="shared" si="1"/>
        <v>0</v>
      </c>
    </row>
    <row r="8" spans="1:6" ht="13.5">
      <c r="A8" s="3" t="s">
        <v>13</v>
      </c>
      <c r="B8" s="4" t="s">
        <v>14</v>
      </c>
      <c r="C8" s="32"/>
      <c r="D8" s="32"/>
      <c r="E8" s="40"/>
      <c r="F8" s="3">
        <f t="shared" si="1"/>
        <v>0</v>
      </c>
    </row>
    <row r="9" spans="1:6" ht="27">
      <c r="A9" s="3" t="s">
        <v>15</v>
      </c>
      <c r="B9" s="7" t="s">
        <v>16</v>
      </c>
      <c r="C9" s="32">
        <v>180000</v>
      </c>
      <c r="D9" s="32">
        <v>262645</v>
      </c>
      <c r="E9" s="40">
        <f t="shared" si="0"/>
        <v>145.9138888888889</v>
      </c>
      <c r="F9" s="37">
        <f t="shared" si="1"/>
        <v>0.19232304149321383</v>
      </c>
    </row>
    <row r="10" spans="1:7" ht="13.5">
      <c r="A10" s="3" t="s">
        <v>17</v>
      </c>
      <c r="B10" s="4" t="s">
        <v>18</v>
      </c>
      <c r="C10" s="32">
        <v>3000</v>
      </c>
      <c r="D10" s="32">
        <v>3000</v>
      </c>
      <c r="E10" s="40">
        <f t="shared" si="0"/>
        <v>100</v>
      </c>
      <c r="F10" s="37">
        <f t="shared" si="1"/>
        <v>0.0021967641663829178</v>
      </c>
      <c r="G10" s="51"/>
    </row>
    <row r="11" spans="1:6" ht="13.5">
      <c r="A11" s="8"/>
      <c r="B11" s="9" t="s">
        <v>19</v>
      </c>
      <c r="C11" s="33">
        <f>C3+C4+C5+C8+C9+C10</f>
        <v>1283000</v>
      </c>
      <c r="D11" s="33">
        <f>D3+D4+D5+D8+D9+D10</f>
        <v>1365645</v>
      </c>
      <c r="E11" s="44">
        <f>D11/C11*100</f>
        <v>106.4415432579891</v>
      </c>
      <c r="F11" s="38">
        <f>SUM(F3:F10)</f>
        <v>1</v>
      </c>
    </row>
    <row r="12" spans="1:6" s="10" customFormat="1" ht="41.25">
      <c r="A12" s="1" t="s">
        <v>0</v>
      </c>
      <c r="B12" s="1" t="s">
        <v>20</v>
      </c>
      <c r="C12" s="1" t="s">
        <v>88</v>
      </c>
      <c r="D12" s="1" t="s">
        <v>91</v>
      </c>
      <c r="E12" s="1" t="s">
        <v>92</v>
      </c>
      <c r="F12" s="1" t="s">
        <v>2</v>
      </c>
    </row>
    <row r="13" spans="1:6" s="10" customFormat="1" ht="10.5" customHeight="1">
      <c r="A13" s="1">
        <v>1</v>
      </c>
      <c r="B13" s="1">
        <v>2</v>
      </c>
      <c r="C13" s="24">
        <v>3</v>
      </c>
      <c r="D13" s="24">
        <v>4</v>
      </c>
      <c r="E13" s="1">
        <v>5</v>
      </c>
      <c r="F13" s="1">
        <v>6</v>
      </c>
    </row>
    <row r="14" spans="1:6" ht="13.5">
      <c r="A14" s="11" t="s">
        <v>21</v>
      </c>
      <c r="B14" s="12" t="s">
        <v>22</v>
      </c>
      <c r="C14" s="34">
        <v>435000</v>
      </c>
      <c r="D14" s="34">
        <v>520000</v>
      </c>
      <c r="E14" s="39">
        <f aca="true" t="shared" si="2" ref="E14:E25">D14/C14*100</f>
        <v>119.54022988505749</v>
      </c>
      <c r="F14" s="47">
        <f>D14/$D$60</f>
        <v>0.43010752688172044</v>
      </c>
    </row>
    <row r="15" spans="1:6" ht="13.5">
      <c r="A15" s="3" t="s">
        <v>3</v>
      </c>
      <c r="B15" s="7" t="s">
        <v>23</v>
      </c>
      <c r="C15" s="53">
        <v>335000</v>
      </c>
      <c r="D15" s="32">
        <v>390000</v>
      </c>
      <c r="E15" s="40">
        <f t="shared" si="2"/>
        <v>116.4179104477612</v>
      </c>
      <c r="F15" s="48">
        <f aca="true" t="shared" si="3" ref="F15:F59">D15/$D$60</f>
        <v>0.3225806451612903</v>
      </c>
    </row>
    <row r="16" spans="1:6" ht="13.5">
      <c r="A16" s="3" t="s">
        <v>5</v>
      </c>
      <c r="B16" s="7" t="s">
        <v>81</v>
      </c>
      <c r="C16" s="32">
        <v>85000</v>
      </c>
      <c r="D16" s="32">
        <v>115000</v>
      </c>
      <c r="E16" s="40">
        <f t="shared" si="2"/>
        <v>135.29411764705884</v>
      </c>
      <c r="F16" s="48">
        <f t="shared" si="3"/>
        <v>0.09511993382961124</v>
      </c>
    </row>
    <row r="17" spans="1:6" ht="13.5">
      <c r="A17" s="3" t="s">
        <v>7</v>
      </c>
      <c r="B17" s="7" t="s">
        <v>24</v>
      </c>
      <c r="C17" s="32">
        <v>15000</v>
      </c>
      <c r="D17" s="32">
        <v>15000</v>
      </c>
      <c r="E17" s="40">
        <f t="shared" si="2"/>
        <v>100</v>
      </c>
      <c r="F17" s="48">
        <f t="shared" si="3"/>
        <v>0.01240694789081886</v>
      </c>
    </row>
    <row r="18" spans="1:6" ht="13.5">
      <c r="A18" s="11" t="s">
        <v>25</v>
      </c>
      <c r="B18" s="13" t="s">
        <v>26</v>
      </c>
      <c r="C18" s="34">
        <v>149000</v>
      </c>
      <c r="D18" s="34">
        <v>190000</v>
      </c>
      <c r="E18" s="39">
        <f t="shared" si="2"/>
        <v>127.51677852348993</v>
      </c>
      <c r="F18" s="47">
        <f t="shared" si="3"/>
        <v>0.15715467328370555</v>
      </c>
    </row>
    <row r="19" spans="1:6" ht="27">
      <c r="A19" s="14" t="s">
        <v>3</v>
      </c>
      <c r="B19" s="15" t="s">
        <v>27</v>
      </c>
      <c r="C19" s="35">
        <v>14000</v>
      </c>
      <c r="D19" s="35">
        <v>14000</v>
      </c>
      <c r="E19" s="41">
        <f t="shared" si="2"/>
        <v>100</v>
      </c>
      <c r="F19" s="46">
        <f t="shared" si="3"/>
        <v>0.011579818031430935</v>
      </c>
    </row>
    <row r="20" spans="1:6" ht="13.5">
      <c r="A20" s="14" t="s">
        <v>28</v>
      </c>
      <c r="B20" s="16" t="s">
        <v>29</v>
      </c>
      <c r="C20" s="35">
        <v>2000</v>
      </c>
      <c r="D20" s="35">
        <v>2000</v>
      </c>
      <c r="E20" s="41">
        <f t="shared" si="2"/>
        <v>100</v>
      </c>
      <c r="F20" s="46">
        <f t="shared" si="3"/>
        <v>0.0016542597187758478</v>
      </c>
    </row>
    <row r="21" spans="1:6" ht="13.5">
      <c r="A21" s="14" t="s">
        <v>83</v>
      </c>
      <c r="B21" s="16" t="s">
        <v>84</v>
      </c>
      <c r="C21" s="35">
        <v>12000</v>
      </c>
      <c r="D21" s="35">
        <v>12000</v>
      </c>
      <c r="E21" s="41">
        <f t="shared" si="2"/>
        <v>100</v>
      </c>
      <c r="F21" s="46">
        <f t="shared" si="3"/>
        <v>0.009925558312655087</v>
      </c>
    </row>
    <row r="22" spans="1:6" ht="13.5">
      <c r="A22" s="14" t="s">
        <v>5</v>
      </c>
      <c r="B22" s="16" t="s">
        <v>30</v>
      </c>
      <c r="C22" s="35">
        <v>135000</v>
      </c>
      <c r="D22" s="35">
        <v>146000</v>
      </c>
      <c r="E22" s="50">
        <f t="shared" si="2"/>
        <v>108.14814814814815</v>
      </c>
      <c r="F22" s="46">
        <f t="shared" si="3"/>
        <v>0.12076095947063689</v>
      </c>
    </row>
    <row r="23" spans="1:6" ht="13.5">
      <c r="A23" s="14" t="s">
        <v>44</v>
      </c>
      <c r="B23" s="17" t="s">
        <v>31</v>
      </c>
      <c r="C23" s="35">
        <v>100000</v>
      </c>
      <c r="D23" s="35">
        <v>100000</v>
      </c>
      <c r="E23" s="41">
        <f t="shared" si="2"/>
        <v>100</v>
      </c>
      <c r="F23" s="46">
        <f t="shared" si="3"/>
        <v>0.0827129859387924</v>
      </c>
    </row>
    <row r="24" spans="1:6" ht="13.5">
      <c r="A24" s="14" t="s">
        <v>45</v>
      </c>
      <c r="B24" s="17" t="s">
        <v>32</v>
      </c>
      <c r="C24" s="35">
        <v>10000</v>
      </c>
      <c r="D24" s="35">
        <v>10000</v>
      </c>
      <c r="E24" s="41">
        <f t="shared" si="2"/>
        <v>100</v>
      </c>
      <c r="F24" s="46">
        <f t="shared" si="3"/>
        <v>0.008271298593879239</v>
      </c>
    </row>
    <row r="25" spans="1:6" ht="13.5">
      <c r="A25" s="14" t="s">
        <v>47</v>
      </c>
      <c r="B25" s="17" t="s">
        <v>33</v>
      </c>
      <c r="C25" s="35">
        <v>0</v>
      </c>
      <c r="D25" s="35">
        <v>0</v>
      </c>
      <c r="E25" s="42" t="e">
        <f t="shared" si="2"/>
        <v>#DIV/0!</v>
      </c>
      <c r="F25" s="46">
        <f t="shared" si="3"/>
        <v>0</v>
      </c>
    </row>
    <row r="26" spans="1:6" ht="13.5">
      <c r="A26" s="14" t="s">
        <v>49</v>
      </c>
      <c r="B26" s="17" t="s">
        <v>34</v>
      </c>
      <c r="C26" s="35">
        <v>3000</v>
      </c>
      <c r="D26" s="35">
        <v>3000</v>
      </c>
      <c r="E26" s="41">
        <f aca="true" t="shared" si="4" ref="E26:E34">D26/C26*100</f>
        <v>100</v>
      </c>
      <c r="F26" s="46">
        <f t="shared" si="3"/>
        <v>0.0024813895781637717</v>
      </c>
    </row>
    <row r="27" spans="1:6" ht="27">
      <c r="A27" s="14" t="s">
        <v>51</v>
      </c>
      <c r="B27" s="17" t="s">
        <v>35</v>
      </c>
      <c r="C27" s="35">
        <v>22000</v>
      </c>
      <c r="D27" s="35">
        <v>33000</v>
      </c>
      <c r="E27" s="41">
        <f t="shared" si="4"/>
        <v>150</v>
      </c>
      <c r="F27" s="46">
        <f t="shared" si="3"/>
        <v>0.02729528535980149</v>
      </c>
    </row>
    <row r="28" spans="1:6" ht="13.5">
      <c r="A28" s="14" t="s">
        <v>7</v>
      </c>
      <c r="B28" s="16" t="s">
        <v>36</v>
      </c>
      <c r="C28" s="35">
        <v>0</v>
      </c>
      <c r="D28" s="35">
        <v>30000</v>
      </c>
      <c r="E28" s="41" t="e">
        <f t="shared" si="4"/>
        <v>#DIV/0!</v>
      </c>
      <c r="F28" s="46">
        <f t="shared" si="3"/>
        <v>0.02481389578163772</v>
      </c>
    </row>
    <row r="29" spans="1:6" ht="13.5">
      <c r="A29" s="14" t="s">
        <v>13</v>
      </c>
      <c r="B29" s="18" t="s">
        <v>37</v>
      </c>
      <c r="C29" s="35">
        <v>0</v>
      </c>
      <c r="D29" s="35">
        <v>0</v>
      </c>
      <c r="E29" s="42" t="e">
        <f t="shared" si="4"/>
        <v>#DIV/0!</v>
      </c>
      <c r="F29" s="46">
        <f t="shared" si="3"/>
        <v>0</v>
      </c>
    </row>
    <row r="30" spans="1:6" ht="13.5">
      <c r="A30" s="11" t="s">
        <v>38</v>
      </c>
      <c r="B30" s="13" t="s">
        <v>39</v>
      </c>
      <c r="C30" s="34">
        <v>110000</v>
      </c>
      <c r="D30" s="34">
        <v>110000</v>
      </c>
      <c r="E30" s="39">
        <f t="shared" si="4"/>
        <v>100</v>
      </c>
      <c r="F30" s="47">
        <f t="shared" si="3"/>
        <v>0.09098428453267163</v>
      </c>
    </row>
    <row r="31" spans="1:6" ht="13.5">
      <c r="A31" s="27" t="s">
        <v>3</v>
      </c>
      <c r="B31" s="28" t="s">
        <v>40</v>
      </c>
      <c r="C31" s="32">
        <v>64000</v>
      </c>
      <c r="D31" s="32">
        <v>60000</v>
      </c>
      <c r="E31" s="43">
        <f t="shared" si="4"/>
        <v>93.75</v>
      </c>
      <c r="F31" s="48">
        <f t="shared" si="3"/>
        <v>0.04962779156327544</v>
      </c>
    </row>
    <row r="32" spans="1:6" ht="13.5">
      <c r="A32" s="3" t="s">
        <v>28</v>
      </c>
      <c r="B32" s="7" t="s">
        <v>41</v>
      </c>
      <c r="C32" s="32">
        <v>40000</v>
      </c>
      <c r="D32" s="32">
        <v>15000</v>
      </c>
      <c r="E32" s="40">
        <f t="shared" si="4"/>
        <v>37.5</v>
      </c>
      <c r="F32" s="48">
        <f t="shared" si="3"/>
        <v>0.01240694789081886</v>
      </c>
    </row>
    <row r="33" spans="1:6" ht="13.5">
      <c r="A33" s="3" t="s">
        <v>83</v>
      </c>
      <c r="B33" s="7" t="s">
        <v>42</v>
      </c>
      <c r="C33" s="32">
        <v>24000</v>
      </c>
      <c r="D33" s="49">
        <v>45000</v>
      </c>
      <c r="E33" s="40">
        <f t="shared" si="4"/>
        <v>187.5</v>
      </c>
      <c r="F33" s="48">
        <f t="shared" si="3"/>
        <v>0.03722084367245657</v>
      </c>
    </row>
    <row r="34" spans="1:6" ht="13.5">
      <c r="A34" s="27" t="s">
        <v>5</v>
      </c>
      <c r="B34" s="28" t="s">
        <v>43</v>
      </c>
      <c r="C34" s="32">
        <v>46000</v>
      </c>
      <c r="D34" s="49">
        <v>50000</v>
      </c>
      <c r="E34" s="43">
        <f t="shared" si="4"/>
        <v>108.69565217391303</v>
      </c>
      <c r="F34" s="48">
        <f t="shared" si="3"/>
        <v>0.0413564929693962</v>
      </c>
    </row>
    <row r="35" spans="1:6" ht="27">
      <c r="A35" s="3" t="s">
        <v>44</v>
      </c>
      <c r="B35" s="7" t="s">
        <v>85</v>
      </c>
      <c r="C35" s="32">
        <v>0</v>
      </c>
      <c r="D35" s="32">
        <v>0</v>
      </c>
      <c r="E35" s="40"/>
      <c r="F35" s="48">
        <f t="shared" si="3"/>
        <v>0</v>
      </c>
    </row>
    <row r="36" spans="1:6" ht="13.5">
      <c r="A36" s="3" t="s">
        <v>45</v>
      </c>
      <c r="B36" s="7" t="s">
        <v>46</v>
      </c>
      <c r="C36" s="32">
        <v>6000</v>
      </c>
      <c r="D36" s="32">
        <v>0</v>
      </c>
      <c r="E36" s="40">
        <f>D36/C36*100</f>
        <v>0</v>
      </c>
      <c r="F36" s="48">
        <f t="shared" si="3"/>
        <v>0</v>
      </c>
    </row>
    <row r="37" spans="1:6" ht="13.5">
      <c r="A37" s="3" t="s">
        <v>47</v>
      </c>
      <c r="B37" s="7" t="s">
        <v>48</v>
      </c>
      <c r="C37" s="32">
        <v>40000</v>
      </c>
      <c r="D37" s="49">
        <v>50000</v>
      </c>
      <c r="E37" s="40">
        <f>D37/C37*100</f>
        <v>125</v>
      </c>
      <c r="F37" s="48">
        <f t="shared" si="3"/>
        <v>0.0413564929693962</v>
      </c>
    </row>
    <row r="38" spans="1:6" ht="13.5">
      <c r="A38" s="3" t="s">
        <v>49</v>
      </c>
      <c r="B38" s="7" t="s">
        <v>50</v>
      </c>
      <c r="C38" s="32">
        <v>0</v>
      </c>
      <c r="D38" s="32">
        <v>0</v>
      </c>
      <c r="E38" s="40" t="e">
        <f>D38/C38*100</f>
        <v>#DIV/0!</v>
      </c>
      <c r="F38" s="48">
        <f t="shared" si="3"/>
        <v>0</v>
      </c>
    </row>
    <row r="39" spans="1:6" ht="13.5">
      <c r="A39" s="3" t="s">
        <v>51</v>
      </c>
      <c r="B39" s="7" t="s">
        <v>52</v>
      </c>
      <c r="C39" s="32">
        <v>0</v>
      </c>
      <c r="D39" s="49">
        <v>0</v>
      </c>
      <c r="E39" s="40" t="e">
        <f>D39/C39*100</f>
        <v>#DIV/0!</v>
      </c>
      <c r="F39" s="48">
        <f t="shared" si="3"/>
        <v>0</v>
      </c>
    </row>
    <row r="40" spans="1:6" ht="13.5">
      <c r="A40" s="27" t="s">
        <v>7</v>
      </c>
      <c r="B40" s="29" t="s">
        <v>80</v>
      </c>
      <c r="C40" s="32">
        <v>0</v>
      </c>
      <c r="D40" s="32">
        <v>0</v>
      </c>
      <c r="E40" s="40" t="e">
        <f>D40/C40*100</f>
        <v>#DIV/0!</v>
      </c>
      <c r="F40" s="48">
        <f t="shared" si="3"/>
        <v>0</v>
      </c>
    </row>
    <row r="41" spans="1:6" ht="13.5">
      <c r="A41" s="11" t="s">
        <v>53</v>
      </c>
      <c r="B41" s="13" t="s">
        <v>54</v>
      </c>
      <c r="C41" s="34">
        <v>8000</v>
      </c>
      <c r="D41" s="34">
        <v>8000</v>
      </c>
      <c r="E41" s="39">
        <f aca="true" t="shared" si="5" ref="E41:E54">D41/C41*100</f>
        <v>100</v>
      </c>
      <c r="F41" s="47">
        <f t="shared" si="3"/>
        <v>0.006617038875103391</v>
      </c>
    </row>
    <row r="42" spans="1:6" ht="27">
      <c r="A42" s="3" t="s">
        <v>3</v>
      </c>
      <c r="B42" s="7" t="s">
        <v>55</v>
      </c>
      <c r="C42" s="32">
        <v>6000</v>
      </c>
      <c r="D42" s="32">
        <v>6000</v>
      </c>
      <c r="E42" s="40"/>
      <c r="F42" s="48">
        <f t="shared" si="3"/>
        <v>0.004962779156327543</v>
      </c>
    </row>
    <row r="43" spans="1:6" ht="13.5">
      <c r="A43" s="3" t="s">
        <v>5</v>
      </c>
      <c r="B43" s="7" t="s">
        <v>56</v>
      </c>
      <c r="C43" s="32">
        <v>2000</v>
      </c>
      <c r="D43" s="32">
        <v>2000</v>
      </c>
      <c r="E43" s="40">
        <f t="shared" si="5"/>
        <v>100</v>
      </c>
      <c r="F43" s="48">
        <f t="shared" si="3"/>
        <v>0.0016542597187758478</v>
      </c>
    </row>
    <row r="44" spans="1:6" ht="13.5">
      <c r="A44" s="11" t="s">
        <v>57</v>
      </c>
      <c r="B44" s="13" t="s">
        <v>58</v>
      </c>
      <c r="C44" s="34">
        <v>15000</v>
      </c>
      <c r="D44" s="34">
        <v>10000</v>
      </c>
      <c r="E44" s="39">
        <f t="shared" si="5"/>
        <v>66.66666666666666</v>
      </c>
      <c r="F44" s="47">
        <f t="shared" si="3"/>
        <v>0.008271298593879239</v>
      </c>
    </row>
    <row r="45" spans="1:6" ht="13.5">
      <c r="A45" s="3" t="s">
        <v>3</v>
      </c>
      <c r="B45" s="7" t="s">
        <v>59</v>
      </c>
      <c r="C45" s="32">
        <v>15000</v>
      </c>
      <c r="D45" s="32">
        <v>10000</v>
      </c>
      <c r="E45" s="40">
        <f t="shared" si="5"/>
        <v>66.66666666666666</v>
      </c>
      <c r="F45" s="48">
        <f t="shared" si="3"/>
        <v>0.008271298593879239</v>
      </c>
    </row>
    <row r="46" spans="1:6" ht="27">
      <c r="A46" s="3" t="s">
        <v>5</v>
      </c>
      <c r="B46" s="7" t="s">
        <v>87</v>
      </c>
      <c r="C46" s="32">
        <v>0</v>
      </c>
      <c r="D46" s="32"/>
      <c r="E46" s="40" t="e">
        <f t="shared" si="5"/>
        <v>#DIV/0!</v>
      </c>
      <c r="F46" s="48">
        <f t="shared" si="3"/>
        <v>0</v>
      </c>
    </row>
    <row r="47" spans="1:6" ht="13.5">
      <c r="A47" s="3" t="s">
        <v>60</v>
      </c>
      <c r="B47" s="7" t="s">
        <v>86</v>
      </c>
      <c r="C47" s="32">
        <v>0</v>
      </c>
      <c r="D47" s="32"/>
      <c r="E47" s="40" t="e">
        <f t="shared" si="5"/>
        <v>#DIV/0!</v>
      </c>
      <c r="F47" s="48">
        <f t="shared" si="3"/>
        <v>0</v>
      </c>
    </row>
    <row r="48" spans="1:6" ht="13.5">
      <c r="A48" s="11" t="s">
        <v>61</v>
      </c>
      <c r="B48" s="19" t="s">
        <v>62</v>
      </c>
      <c r="C48" s="34">
        <v>20000</v>
      </c>
      <c r="D48" s="34">
        <v>10000</v>
      </c>
      <c r="E48" s="39">
        <f t="shared" si="5"/>
        <v>50</v>
      </c>
      <c r="F48" s="47">
        <f t="shared" si="3"/>
        <v>0.008271298593879239</v>
      </c>
    </row>
    <row r="49" spans="1:6" ht="13.5">
      <c r="A49" s="3" t="s">
        <v>3</v>
      </c>
      <c r="B49" s="18" t="s">
        <v>63</v>
      </c>
      <c r="C49" s="32">
        <v>0</v>
      </c>
      <c r="D49" s="32"/>
      <c r="E49" s="40" t="e">
        <f t="shared" si="5"/>
        <v>#DIV/0!</v>
      </c>
      <c r="F49" s="48">
        <f t="shared" si="3"/>
        <v>0</v>
      </c>
    </row>
    <row r="50" spans="1:6" ht="13.5">
      <c r="A50" s="3" t="s">
        <v>5</v>
      </c>
      <c r="B50" s="7" t="s">
        <v>64</v>
      </c>
      <c r="C50" s="32">
        <v>0</v>
      </c>
      <c r="D50" s="32">
        <v>0</v>
      </c>
      <c r="E50" s="40" t="e">
        <f t="shared" si="5"/>
        <v>#DIV/0!</v>
      </c>
      <c r="F50" s="48">
        <f t="shared" si="3"/>
        <v>0</v>
      </c>
    </row>
    <row r="51" spans="1:6" ht="13.5">
      <c r="A51" s="3" t="s">
        <v>7</v>
      </c>
      <c r="B51" s="7" t="s">
        <v>65</v>
      </c>
      <c r="C51" s="32">
        <v>0</v>
      </c>
      <c r="D51" s="32">
        <v>0</v>
      </c>
      <c r="E51" s="40" t="e">
        <f t="shared" si="5"/>
        <v>#DIV/0!</v>
      </c>
      <c r="F51" s="48">
        <f t="shared" si="3"/>
        <v>0</v>
      </c>
    </row>
    <row r="52" spans="1:6" ht="13.5">
      <c r="A52" s="3" t="s">
        <v>13</v>
      </c>
      <c r="B52" s="7" t="s">
        <v>66</v>
      </c>
      <c r="C52" s="32">
        <v>0</v>
      </c>
      <c r="D52" s="32">
        <v>0</v>
      </c>
      <c r="E52" s="40" t="e">
        <f t="shared" si="5"/>
        <v>#DIV/0!</v>
      </c>
      <c r="F52" s="48">
        <f t="shared" si="3"/>
        <v>0</v>
      </c>
    </row>
    <row r="53" spans="1:6" ht="13.5">
      <c r="A53" s="3" t="s">
        <v>15</v>
      </c>
      <c r="B53" s="7" t="s">
        <v>67</v>
      </c>
      <c r="C53" s="32">
        <v>0</v>
      </c>
      <c r="D53" s="32"/>
      <c r="E53" s="40" t="e">
        <f t="shared" si="5"/>
        <v>#DIV/0!</v>
      </c>
      <c r="F53" s="48">
        <f t="shared" si="3"/>
        <v>0</v>
      </c>
    </row>
    <row r="54" spans="1:6" ht="27">
      <c r="A54" s="3" t="s">
        <v>17</v>
      </c>
      <c r="B54" s="7" t="s">
        <v>68</v>
      </c>
      <c r="C54" s="32">
        <v>20000</v>
      </c>
      <c r="D54" s="32">
        <v>10000</v>
      </c>
      <c r="E54" s="40">
        <f t="shared" si="5"/>
        <v>50</v>
      </c>
      <c r="F54" s="48">
        <f t="shared" si="3"/>
        <v>0.008271298593879239</v>
      </c>
    </row>
    <row r="55" spans="1:6" ht="13.5">
      <c r="A55" s="11" t="s">
        <v>69</v>
      </c>
      <c r="B55" s="13" t="s">
        <v>70</v>
      </c>
      <c r="C55" s="34">
        <f>SUM(C56)</f>
        <v>0</v>
      </c>
      <c r="D55" s="34">
        <v>0</v>
      </c>
      <c r="E55" s="39"/>
      <c r="F55" s="47">
        <f t="shared" si="3"/>
        <v>0</v>
      </c>
    </row>
    <row r="56" spans="1:6" ht="27">
      <c r="A56" s="3" t="s">
        <v>3</v>
      </c>
      <c r="B56" s="7" t="s">
        <v>71</v>
      </c>
      <c r="C56" s="32">
        <v>0</v>
      </c>
      <c r="D56" s="32">
        <v>0</v>
      </c>
      <c r="E56" s="40"/>
      <c r="F56" s="48">
        <f t="shared" si="3"/>
        <v>0</v>
      </c>
    </row>
    <row r="57" spans="1:6" ht="27">
      <c r="A57" s="11" t="s">
        <v>72</v>
      </c>
      <c r="B57" s="13" t="s">
        <v>73</v>
      </c>
      <c r="C57" s="34">
        <v>165000</v>
      </c>
      <c r="D57" s="34">
        <v>130000</v>
      </c>
      <c r="E57" s="39"/>
      <c r="F57" s="47">
        <f t="shared" si="3"/>
        <v>0.10752688172043011</v>
      </c>
    </row>
    <row r="58" spans="1:6" ht="13.5">
      <c r="A58" s="11" t="s">
        <v>74</v>
      </c>
      <c r="B58" s="13" t="s">
        <v>75</v>
      </c>
      <c r="C58" s="34">
        <v>231000</v>
      </c>
      <c r="D58" s="34">
        <v>231000</v>
      </c>
      <c r="E58" s="39">
        <f>D58/C58*100</f>
        <v>100</v>
      </c>
      <c r="F58" s="47">
        <f t="shared" si="3"/>
        <v>0.19106699751861042</v>
      </c>
    </row>
    <row r="59" spans="1:6" ht="27">
      <c r="A59" s="11" t="s">
        <v>76</v>
      </c>
      <c r="B59" s="19" t="s">
        <v>77</v>
      </c>
      <c r="C59" s="34">
        <v>0</v>
      </c>
      <c r="D59" s="34">
        <v>0</v>
      </c>
      <c r="E59" s="39"/>
      <c r="F59" s="47">
        <f t="shared" si="3"/>
        <v>0</v>
      </c>
    </row>
    <row r="60" spans="1:6" ht="13.5">
      <c r="A60" s="8"/>
      <c r="B60" s="9" t="s">
        <v>78</v>
      </c>
      <c r="C60" s="33">
        <f>C14+C18+C30+C41+C44+C48+C55+C57+C58</f>
        <v>1133000</v>
      </c>
      <c r="D60" s="33">
        <v>1209000</v>
      </c>
      <c r="E60" s="44">
        <f>D60/C60*100</f>
        <v>106.70785525154459</v>
      </c>
      <c r="F60" s="38">
        <f>F59+F58+F57+F55+F48+F44+F41+F30+F18+F14</f>
        <v>1</v>
      </c>
    </row>
    <row r="61" spans="1:6" ht="41.25">
      <c r="A61" s="20"/>
      <c r="B61" s="21" t="s">
        <v>79</v>
      </c>
      <c r="C61" s="36">
        <v>150000</v>
      </c>
      <c r="D61" s="36">
        <v>156645</v>
      </c>
      <c r="E61" s="45">
        <f>D61/C61*100</f>
        <v>104.43</v>
      </c>
      <c r="F61" s="22"/>
    </row>
    <row r="62" spans="3:4" ht="13.5">
      <c r="C62" s="25"/>
      <c r="D62" s="25"/>
    </row>
    <row r="63" spans="3:4" ht="13.5">
      <c r="C63" s="25"/>
      <c r="D63" s="25"/>
    </row>
    <row r="64" spans="3:4" ht="13.5">
      <c r="C64" s="25"/>
      <c r="D64" s="25"/>
    </row>
    <row r="65" spans="2:4" ht="15">
      <c r="B65" s="52" t="s">
        <v>94</v>
      </c>
      <c r="C65" s="25"/>
      <c r="D65" s="25"/>
    </row>
    <row r="66" spans="3:4" ht="15">
      <c r="C66" s="30"/>
      <c r="D66" s="30" t="s">
        <v>89</v>
      </c>
    </row>
    <row r="67" spans="3:5" ht="15">
      <c r="C67" s="30"/>
      <c r="D67" s="30"/>
      <c r="E67" s="31"/>
    </row>
    <row r="68" spans="3:4" ht="15">
      <c r="C68" s="25"/>
      <c r="D68" s="30" t="s">
        <v>82</v>
      </c>
    </row>
    <row r="69" spans="3:5" ht="15">
      <c r="C69" s="30"/>
      <c r="D69" s="30"/>
      <c r="E69" s="31"/>
    </row>
    <row r="70" spans="3:4" ht="13.5">
      <c r="C70" s="25"/>
      <c r="D70" s="25"/>
    </row>
    <row r="71" spans="3:4" ht="13.5">
      <c r="C71" s="25"/>
      <c r="D71" s="25"/>
    </row>
    <row r="72" spans="3:4" ht="13.5">
      <c r="C72" s="25"/>
      <c r="D72" s="25"/>
    </row>
    <row r="73" spans="3:4" ht="13.5">
      <c r="C73" s="25"/>
      <c r="D73" s="25"/>
    </row>
    <row r="74" spans="3:4" ht="13.5">
      <c r="C74" s="25"/>
      <c r="D74" s="25"/>
    </row>
    <row r="75" spans="3:4" ht="13.5">
      <c r="C75" s="25"/>
      <c r="D75" s="25"/>
    </row>
    <row r="76" spans="3:4" ht="13.5">
      <c r="C76" s="25"/>
      <c r="D76" s="25"/>
    </row>
    <row r="77" spans="3:4" ht="13.5">
      <c r="C77" s="25"/>
      <c r="D77" s="25"/>
    </row>
    <row r="78" spans="3:4" ht="13.5">
      <c r="C78" s="25"/>
      <c r="D78" s="25"/>
    </row>
    <row r="79" spans="3:4" ht="13.5">
      <c r="C79" s="25"/>
      <c r="D79" s="25"/>
    </row>
    <row r="80" spans="3:4" ht="13.5">
      <c r="C80" s="25"/>
      <c r="D80" s="25"/>
    </row>
    <row r="81" spans="3:4" ht="13.5">
      <c r="C81" s="25"/>
      <c r="D81" s="25"/>
    </row>
    <row r="82" spans="3:4" ht="13.5">
      <c r="C82" s="25"/>
      <c r="D82" s="25"/>
    </row>
    <row r="83" spans="3:4" ht="13.5">
      <c r="C83" s="25"/>
      <c r="D83" s="25"/>
    </row>
    <row r="84" spans="3:4" ht="13.5">
      <c r="C84" s="25"/>
      <c r="D84" s="25"/>
    </row>
    <row r="85" spans="3:4" ht="13.5">
      <c r="C85" s="25"/>
      <c r="D85" s="25"/>
    </row>
    <row r="86" spans="3:4" ht="13.5">
      <c r="C86" s="25"/>
      <c r="D86" s="25"/>
    </row>
    <row r="87" spans="3:4" ht="13.5">
      <c r="C87" s="25"/>
      <c r="D87" s="25"/>
    </row>
    <row r="88" spans="3:4" ht="13.5">
      <c r="C88" s="25"/>
      <c r="D88" s="25"/>
    </row>
    <row r="89" spans="3:4" ht="13.5">
      <c r="C89" s="25"/>
      <c r="D89" s="25"/>
    </row>
    <row r="90" spans="3:4" ht="13.5">
      <c r="C90" s="25"/>
      <c r="D90" s="25"/>
    </row>
    <row r="91" spans="3:4" ht="13.5">
      <c r="C91" s="25"/>
      <c r="D91" s="25"/>
    </row>
    <row r="92" spans="3:10" ht="13.5">
      <c r="C92" s="25"/>
      <c r="D92" s="25"/>
      <c r="J92" s="5" t="s">
        <v>93</v>
      </c>
    </row>
    <row r="93" spans="3:4" ht="13.5">
      <c r="C93" s="25"/>
      <c r="D93" s="25"/>
    </row>
    <row r="94" spans="3:4" ht="13.5">
      <c r="C94" s="25"/>
      <c r="D94" s="25"/>
    </row>
    <row r="95" spans="3:4" ht="13.5">
      <c r="C95" s="25"/>
      <c r="D95" s="25"/>
    </row>
    <row r="96" spans="3:4" ht="13.5">
      <c r="C96" s="25"/>
      <c r="D96" s="25"/>
    </row>
    <row r="97" spans="3:4" ht="13.5">
      <c r="C97" s="25"/>
      <c r="D97" s="25"/>
    </row>
    <row r="98" spans="3:4" ht="13.5">
      <c r="C98" s="25"/>
      <c r="D98" s="25"/>
    </row>
    <row r="99" spans="3:4" ht="13.5">
      <c r="C99" s="25"/>
      <c r="D99" s="25"/>
    </row>
    <row r="100" spans="3:4" ht="13.5">
      <c r="C100" s="25"/>
      <c r="D100" s="25"/>
    </row>
    <row r="101" spans="3:4" ht="13.5">
      <c r="C101" s="25"/>
      <c r="D101" s="25"/>
    </row>
    <row r="102" spans="3:4" ht="13.5">
      <c r="C102" s="25"/>
      <c r="D102" s="25"/>
    </row>
    <row r="103" spans="3:4" ht="13.5">
      <c r="C103" s="25"/>
      <c r="D103" s="25"/>
    </row>
    <row r="104" spans="3:4" ht="13.5">
      <c r="C104" s="25"/>
      <c r="D104" s="25"/>
    </row>
    <row r="105" spans="3:4" ht="13.5">
      <c r="C105" s="25"/>
      <c r="D105" s="25"/>
    </row>
    <row r="106" spans="3:4" ht="13.5">
      <c r="C106" s="25"/>
      <c r="D106" s="25"/>
    </row>
    <row r="107" spans="3:4" ht="13.5">
      <c r="C107" s="25"/>
      <c r="D107" s="25"/>
    </row>
    <row r="108" spans="3:4" ht="13.5">
      <c r="C108" s="25"/>
      <c r="D108" s="25"/>
    </row>
    <row r="109" spans="3:4" ht="13.5">
      <c r="C109" s="25"/>
      <c r="D109" s="25"/>
    </row>
    <row r="110" spans="3:4" ht="13.5">
      <c r="C110" s="25"/>
      <c r="D110" s="25"/>
    </row>
    <row r="111" spans="3:4" ht="13.5">
      <c r="C111" s="25"/>
      <c r="D111" s="25"/>
    </row>
    <row r="112" spans="3:4" ht="13.5">
      <c r="C112" s="25"/>
      <c r="D112" s="25"/>
    </row>
  </sheetData>
  <sheetProtection/>
  <printOptions/>
  <pageMargins left="0.26" right="0.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2013-01-03T09:36:44Z</cp:lastPrinted>
  <dcterms:created xsi:type="dcterms:W3CDTF">2006-09-16T00:00:00Z</dcterms:created>
  <dcterms:modified xsi:type="dcterms:W3CDTF">2017-01-31T09:36:33Z</dcterms:modified>
  <cp:category/>
  <cp:version/>
  <cp:contentType/>
  <cp:contentStatus/>
</cp:coreProperties>
</file>